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29B610-9B25-40C7-8BFB-D75D7BB521EA}" xr6:coauthVersionLast="47" xr6:coauthVersionMax="47" xr10:uidLastSave="{00000000-0000-0000-0000-000000000000}"/>
  <bookViews>
    <workbookView xWindow="-108" yWindow="-108" windowWidth="23256" windowHeight="12456" activeTab="2" xr2:uid="{E2769E2C-F905-467D-AB35-7A71B6F7E9E5}"/>
  </bookViews>
  <sheets>
    <sheet name="Drzwi" sheetId="2" r:id="rId1"/>
    <sheet name="Parapety" sheetId="3" r:id="rId2"/>
    <sheet name="Płytki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B9" i="1"/>
  <c r="C9" i="1"/>
  <c r="L9" i="2"/>
  <c r="L8" i="2"/>
  <c r="L6" i="2"/>
  <c r="L5" i="2"/>
  <c r="L4" i="2"/>
  <c r="L3" i="2"/>
  <c r="G3" i="3"/>
  <c r="G2" i="3"/>
  <c r="C62" i="3"/>
  <c r="B62" i="3"/>
  <c r="E15" i="1"/>
  <c r="E16" i="1"/>
  <c r="E17" i="1"/>
  <c r="E18" i="1"/>
  <c r="E14" i="1"/>
  <c r="C10" i="1" l="1"/>
</calcChain>
</file>

<file path=xl/sharedStrings.xml><?xml version="1.0" encoding="utf-8"?>
<sst xmlns="http://schemas.openxmlformats.org/spreadsheetml/2006/main" count="220" uniqueCount="112">
  <si>
    <t>Parter</t>
  </si>
  <si>
    <t>I piętro</t>
  </si>
  <si>
    <t>II piętro</t>
  </si>
  <si>
    <t>III piętro</t>
  </si>
  <si>
    <t>IV piętro</t>
  </si>
  <si>
    <t>SUMA:</t>
  </si>
  <si>
    <t xml:space="preserve">Drzwi </t>
  </si>
  <si>
    <t>Garaż</t>
  </si>
  <si>
    <t>GARAŻ</t>
  </si>
  <si>
    <t>D7</t>
  </si>
  <si>
    <t>D3</t>
  </si>
  <si>
    <t>D4A</t>
  </si>
  <si>
    <t>EI30</t>
  </si>
  <si>
    <t>D4B</t>
  </si>
  <si>
    <t>D5</t>
  </si>
  <si>
    <t>EI60</t>
  </si>
  <si>
    <t>E30</t>
  </si>
  <si>
    <t>S3</t>
  </si>
  <si>
    <t>90/200</t>
  </si>
  <si>
    <t>100/200</t>
  </si>
  <si>
    <t>80/200</t>
  </si>
  <si>
    <t>D2</t>
  </si>
  <si>
    <t>D6</t>
  </si>
  <si>
    <t>PARTER</t>
  </si>
  <si>
    <t>I</t>
  </si>
  <si>
    <t>II</t>
  </si>
  <si>
    <t>III</t>
  </si>
  <si>
    <t>IV</t>
  </si>
  <si>
    <t>Ilość</t>
  </si>
  <si>
    <t>Wymiar</t>
  </si>
  <si>
    <t>Oznaczenie ppoz</t>
  </si>
  <si>
    <t>Nazwa</t>
  </si>
  <si>
    <t>Kond.</t>
  </si>
  <si>
    <t>Komórki lokatorskie</t>
  </si>
  <si>
    <t>Pom. Wspólne</t>
  </si>
  <si>
    <t>CAŁOŚĆ:</t>
  </si>
  <si>
    <t>Garaż - parter</t>
  </si>
  <si>
    <t>Parter - Ip.</t>
  </si>
  <si>
    <t>Ip. - IIp.</t>
  </si>
  <si>
    <t>IIp. - IIIp.</t>
  </si>
  <si>
    <t>IIIp. - IVp.</t>
  </si>
  <si>
    <t>ilość</t>
  </si>
  <si>
    <t>szer.</t>
  </si>
  <si>
    <t>wys.</t>
  </si>
  <si>
    <t>m2</t>
  </si>
  <si>
    <t>Powierzchnie</t>
  </si>
  <si>
    <t>PARAPETY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</si>
  <si>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</si>
  <si>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</si>
  <si>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</si>
  <si>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</si>
  <si>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</si>
  <si>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</si>
  <si>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</si>
  <si>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</si>
  <si>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</si>
  <si>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</si>
  <si>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</si>
  <si>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I PIĘTRO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</si>
  <si>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</si>
  <si>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</si>
  <si>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</si>
  <si>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</si>
  <si>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</si>
  <si>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</si>
  <si>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</si>
  <si>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</si>
  <si>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</si>
  <si>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</si>
  <si>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</si>
  <si>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</si>
  <si>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II PIĘTRO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</si>
  <si>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</si>
  <si>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</si>
  <si>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</si>
  <si>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</si>
  <si>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</si>
  <si>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</si>
  <si>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</si>
  <si>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</si>
  <si>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</si>
  <si>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</si>
  <si>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</si>
  <si>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</si>
  <si>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</si>
  <si>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III PIĘTRO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</si>
  <si>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</si>
  <si>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</si>
  <si>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</si>
  <si>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</si>
  <si>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</si>
  <si>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</si>
  <si>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</si>
  <si>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</si>
  <si>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</si>
  <si>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</si>
  <si>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IV PIĘTRO</t>
  </si>
  <si>
    <t>M47</t>
  </si>
  <si>
    <t>M48</t>
  </si>
  <si>
    <t>M49</t>
  </si>
  <si>
    <t>M50</t>
  </si>
  <si>
    <t>M51</t>
  </si>
  <si>
    <t>M52</t>
  </si>
  <si>
    <t>M53</t>
  </si>
  <si>
    <t>Schody - inny kolor</t>
  </si>
  <si>
    <t>ZESTAWIENIE</t>
  </si>
  <si>
    <t>Prawe/Lewe</t>
  </si>
  <si>
    <t>P</t>
  </si>
  <si>
    <t>L</t>
  </si>
  <si>
    <t>148x15</t>
  </si>
  <si>
    <t>118x15</t>
  </si>
  <si>
    <t>118x20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</si>
</sst>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2" xfId="0" applyFill="1" applyBorder="1"/>
    <xf numFmtId="0" fontId="0" fillId="7" borderId="1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2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2" xfId="0" applyFill="1" applyBorder="1"/>
    <xf numFmtId="0" fontId="0" fillId="0" borderId="2" xfId="0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13" xfId="0" applyFill="1" applyBorder="1"/>
    <xf numFmtId="0" fontId="0" fillId="0" borderId="7" xfId="0" applyBorder="1"/>
    <xf numFmtId="0" fontId="0" fillId="7" borderId="12" xfId="0" applyFill="1" applyBorder="1"/>
    <xf numFmtId="0" fontId="0" fillId="7" borderId="14" xfId="0" applyFill="1" applyBorder="1"/>
    <xf numFmtId="0" fontId="0" fillId="0" borderId="12" xfId="0" applyBorder="1" applyAlignment="1">
      <alignment horizontal="center" vertical="center"/>
    </xf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8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0" xfId="0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0" fillId="7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C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11527-6752-4DFD-B132-E29E117CF3B3}">
  <dimension ref="A1:L28"/>
  <sheetViews>
    <sheetView zoomScaleNormal="100" workbookViewId="0">
      <selection activeCell="I20" sqref="I20"/>
    </sheetView>
  </sheetViews>
  <sheetFormatPr defaultRowHeight="14.4" x14ac:dyDescent="0.3"/>
  <cols>
    <col min="1" max="1" width="5.77734375" customWidth="1"/>
    <col min="2" max="6" width="12.77734375" customWidth="1"/>
    <col min="12" max="12" width="9.109375" bestFit="1" customWidth="1"/>
  </cols>
  <sheetData>
    <row r="1" spans="1:12" ht="15" thickBot="1" x14ac:dyDescent="0.35">
      <c r="A1" s="78" t="s">
        <v>6</v>
      </c>
      <c r="B1" s="79"/>
      <c r="C1" s="79"/>
      <c r="D1" s="79"/>
      <c r="E1" s="79"/>
      <c r="F1" s="80"/>
    </row>
    <row r="2" spans="1:12" ht="29.4" customHeight="1" thickBot="1" x14ac:dyDescent="0.35">
      <c r="A2" s="5" t="s">
        <v>32</v>
      </c>
      <c r="B2" s="57" t="s">
        <v>31</v>
      </c>
      <c r="C2" s="51" t="s">
        <v>30</v>
      </c>
      <c r="D2" s="51" t="s">
        <v>106</v>
      </c>
      <c r="E2" s="51" t="s">
        <v>29</v>
      </c>
      <c r="F2" s="57" t="s">
        <v>28</v>
      </c>
      <c r="I2" s="78" t="s">
        <v>105</v>
      </c>
      <c r="J2" s="79"/>
      <c r="K2" s="79"/>
      <c r="L2" s="98"/>
    </row>
    <row r="3" spans="1:12" ht="15" thickBot="1" x14ac:dyDescent="0.35">
      <c r="A3" s="91" t="s">
        <v>8</v>
      </c>
      <c r="B3" s="58" t="s">
        <v>10</v>
      </c>
      <c r="C3" s="47" t="s">
        <v>15</v>
      </c>
      <c r="D3" s="47" t="s">
        <v>107</v>
      </c>
      <c r="E3" s="47" t="s">
        <v>18</v>
      </c>
      <c r="F3" s="48">
        <v>1</v>
      </c>
      <c r="I3" s="103" t="s">
        <v>15</v>
      </c>
      <c r="J3" s="94" t="s">
        <v>20</v>
      </c>
      <c r="K3" s="70" t="s">
        <v>107</v>
      </c>
      <c r="L3" s="70">
        <f>SUM(F7,F11,F15,F19,F23,F27)</f>
        <v>17</v>
      </c>
    </row>
    <row r="4" spans="1:12" ht="15" thickBot="1" x14ac:dyDescent="0.35">
      <c r="A4" s="92"/>
      <c r="B4" s="59" t="s">
        <v>11</v>
      </c>
      <c r="C4" s="52" t="s">
        <v>12</v>
      </c>
      <c r="D4" s="52" t="s">
        <v>107</v>
      </c>
      <c r="E4" s="52" t="s">
        <v>18</v>
      </c>
      <c r="F4" s="11">
        <v>1</v>
      </c>
      <c r="I4" s="104"/>
      <c r="J4" s="95"/>
      <c r="K4" s="71" t="s">
        <v>108</v>
      </c>
      <c r="L4" s="71">
        <f>SUM(F12,F16,F20,F24,F28)</f>
        <v>9</v>
      </c>
    </row>
    <row r="5" spans="1:12" ht="15" thickBot="1" x14ac:dyDescent="0.35">
      <c r="A5" s="92"/>
      <c r="B5" s="60" t="s">
        <v>13</v>
      </c>
      <c r="C5" s="53" t="s">
        <v>16</v>
      </c>
      <c r="D5" s="53" t="s">
        <v>108</v>
      </c>
      <c r="E5" s="53" t="s">
        <v>18</v>
      </c>
      <c r="F5" s="12">
        <v>1</v>
      </c>
      <c r="I5" s="104"/>
      <c r="J5" s="96" t="s">
        <v>18</v>
      </c>
      <c r="K5" s="70" t="s">
        <v>107</v>
      </c>
      <c r="L5" s="70">
        <f>SUM(F3,F8,F10,F13,F17,F21,F25)</f>
        <v>11</v>
      </c>
    </row>
    <row r="6" spans="1:12" ht="15" thickBot="1" x14ac:dyDescent="0.35">
      <c r="A6" s="92"/>
      <c r="B6" s="61" t="s">
        <v>14</v>
      </c>
      <c r="C6" s="54" t="s">
        <v>15</v>
      </c>
      <c r="D6" s="54" t="s">
        <v>107</v>
      </c>
      <c r="E6" s="54" t="s">
        <v>19</v>
      </c>
      <c r="F6" s="13">
        <v>1</v>
      </c>
      <c r="I6" s="104"/>
      <c r="J6" s="97"/>
      <c r="K6" s="72" t="s">
        <v>108</v>
      </c>
      <c r="L6" s="71">
        <f>SUM(F9,F14,F18,F22,F26)</f>
        <v>6</v>
      </c>
    </row>
    <row r="7" spans="1:12" ht="15" thickBot="1" x14ac:dyDescent="0.35">
      <c r="A7" s="92"/>
      <c r="B7" s="62" t="s">
        <v>9</v>
      </c>
      <c r="C7" s="63" t="s">
        <v>15</v>
      </c>
      <c r="D7" s="63" t="s">
        <v>107</v>
      </c>
      <c r="E7" s="63" t="s">
        <v>20</v>
      </c>
      <c r="F7" s="64">
        <v>1</v>
      </c>
      <c r="I7" s="105"/>
      <c r="J7" s="75" t="s">
        <v>19</v>
      </c>
      <c r="K7" s="73" t="s">
        <v>107</v>
      </c>
      <c r="L7" s="74">
        <v>1</v>
      </c>
    </row>
    <row r="8" spans="1:12" ht="14.4" customHeight="1" thickBot="1" x14ac:dyDescent="0.35">
      <c r="A8" s="91" t="s">
        <v>23</v>
      </c>
      <c r="B8" s="68" t="s">
        <v>17</v>
      </c>
      <c r="C8" s="9" t="s">
        <v>15</v>
      </c>
      <c r="D8" s="9" t="s">
        <v>107</v>
      </c>
      <c r="E8" s="9" t="s">
        <v>18</v>
      </c>
      <c r="F8" s="10">
        <v>1</v>
      </c>
      <c r="I8" s="99" t="s">
        <v>12</v>
      </c>
      <c r="J8" s="101" t="s">
        <v>18</v>
      </c>
      <c r="K8" s="70" t="s">
        <v>107</v>
      </c>
      <c r="L8" s="70">
        <f>SUM(F4)</f>
        <v>1</v>
      </c>
    </row>
    <row r="9" spans="1:12" ht="14.4" customHeight="1" thickBot="1" x14ac:dyDescent="0.35">
      <c r="A9" s="92"/>
      <c r="B9" s="66" t="s">
        <v>17</v>
      </c>
      <c r="C9" s="55" t="s">
        <v>15</v>
      </c>
      <c r="D9" s="55" t="s">
        <v>108</v>
      </c>
      <c r="E9" s="55" t="s">
        <v>18</v>
      </c>
      <c r="F9" s="15">
        <v>2</v>
      </c>
      <c r="I9" s="100"/>
      <c r="J9" s="102"/>
      <c r="K9" s="72" t="s">
        <v>108</v>
      </c>
      <c r="L9" s="71">
        <f>SUM(F5)</f>
        <v>1</v>
      </c>
    </row>
    <row r="10" spans="1:12" x14ac:dyDescent="0.3">
      <c r="A10" s="92"/>
      <c r="B10" s="65" t="s">
        <v>21</v>
      </c>
      <c r="C10" s="49" t="s">
        <v>15</v>
      </c>
      <c r="D10" s="49" t="s">
        <v>107</v>
      </c>
      <c r="E10" s="49" t="s">
        <v>18</v>
      </c>
      <c r="F10" s="50">
        <v>1</v>
      </c>
    </row>
    <row r="11" spans="1:12" x14ac:dyDescent="0.3">
      <c r="A11" s="92"/>
      <c r="B11" s="69" t="s">
        <v>22</v>
      </c>
      <c r="C11" s="56" t="s">
        <v>15</v>
      </c>
      <c r="D11" s="56" t="s">
        <v>107</v>
      </c>
      <c r="E11" s="56" t="s">
        <v>20</v>
      </c>
      <c r="F11" s="14">
        <v>5</v>
      </c>
    </row>
    <row r="12" spans="1:12" ht="15" thickBot="1" x14ac:dyDescent="0.35">
      <c r="A12" s="93"/>
      <c r="B12" s="69" t="s">
        <v>22</v>
      </c>
      <c r="C12" s="56" t="s">
        <v>15</v>
      </c>
      <c r="D12" s="56" t="s">
        <v>108</v>
      </c>
      <c r="E12" s="56" t="s">
        <v>20</v>
      </c>
      <c r="F12" s="14">
        <v>2</v>
      </c>
    </row>
    <row r="13" spans="1:12" x14ac:dyDescent="0.3">
      <c r="A13" s="87" t="s">
        <v>24</v>
      </c>
      <c r="B13" s="68" t="s">
        <v>17</v>
      </c>
      <c r="C13" s="9" t="s">
        <v>15</v>
      </c>
      <c r="D13" s="9" t="s">
        <v>107</v>
      </c>
      <c r="E13" s="9" t="s">
        <v>18</v>
      </c>
      <c r="F13" s="10">
        <v>2</v>
      </c>
    </row>
    <row r="14" spans="1:12" x14ac:dyDescent="0.3">
      <c r="A14" s="85"/>
      <c r="B14" s="66" t="s">
        <v>17</v>
      </c>
      <c r="C14" s="55" t="s">
        <v>15</v>
      </c>
      <c r="D14" s="55" t="s">
        <v>108</v>
      </c>
      <c r="E14" s="55" t="s">
        <v>18</v>
      </c>
      <c r="F14" s="15">
        <v>1</v>
      </c>
    </row>
    <row r="15" spans="1:12" x14ac:dyDescent="0.3">
      <c r="A15" s="85"/>
      <c r="B15" s="69" t="s">
        <v>22</v>
      </c>
      <c r="C15" s="56" t="s">
        <v>15</v>
      </c>
      <c r="D15" s="56" t="s">
        <v>107</v>
      </c>
      <c r="E15" s="56" t="s">
        <v>20</v>
      </c>
      <c r="F15" s="14">
        <v>3</v>
      </c>
    </row>
    <row r="16" spans="1:12" ht="15" thickBot="1" x14ac:dyDescent="0.35">
      <c r="A16" s="85"/>
      <c r="B16" s="69" t="s">
        <v>22</v>
      </c>
      <c r="C16" s="56" t="s">
        <v>15</v>
      </c>
      <c r="D16" s="56" t="s">
        <v>108</v>
      </c>
      <c r="E16" s="56" t="s">
        <v>20</v>
      </c>
      <c r="F16" s="14">
        <v>2</v>
      </c>
    </row>
    <row r="17" spans="1:6" x14ac:dyDescent="0.3">
      <c r="A17" s="87" t="s">
        <v>25</v>
      </c>
      <c r="B17" s="68" t="s">
        <v>17</v>
      </c>
      <c r="C17" s="9" t="s">
        <v>15</v>
      </c>
      <c r="D17" s="9" t="s">
        <v>107</v>
      </c>
      <c r="E17" s="9" t="s">
        <v>18</v>
      </c>
      <c r="F17" s="10">
        <v>2</v>
      </c>
    </row>
    <row r="18" spans="1:6" x14ac:dyDescent="0.3">
      <c r="A18" s="85"/>
      <c r="B18" s="66" t="s">
        <v>17</v>
      </c>
      <c r="C18" s="55" t="s">
        <v>15</v>
      </c>
      <c r="D18" s="55" t="s">
        <v>108</v>
      </c>
      <c r="E18" s="55" t="s">
        <v>18</v>
      </c>
      <c r="F18" s="15">
        <v>1</v>
      </c>
    </row>
    <row r="19" spans="1:6" x14ac:dyDescent="0.3">
      <c r="A19" s="85"/>
      <c r="B19" s="69" t="s">
        <v>22</v>
      </c>
      <c r="C19" s="56" t="s">
        <v>15</v>
      </c>
      <c r="D19" s="56" t="s">
        <v>107</v>
      </c>
      <c r="E19" s="56" t="s">
        <v>20</v>
      </c>
      <c r="F19" s="14">
        <v>3</v>
      </c>
    </row>
    <row r="20" spans="1:6" ht="15" thickBot="1" x14ac:dyDescent="0.35">
      <c r="A20" s="86"/>
      <c r="B20" s="67" t="s">
        <v>22</v>
      </c>
      <c r="C20" s="16" t="s">
        <v>15</v>
      </c>
      <c r="D20" s="16" t="s">
        <v>108</v>
      </c>
      <c r="E20" s="16" t="s">
        <v>20</v>
      </c>
      <c r="F20" s="17">
        <v>2</v>
      </c>
    </row>
    <row r="21" spans="1:6" x14ac:dyDescent="0.3">
      <c r="A21" s="85" t="s">
        <v>26</v>
      </c>
      <c r="B21" s="66" t="s">
        <v>17</v>
      </c>
      <c r="C21" s="55" t="s">
        <v>15</v>
      </c>
      <c r="D21" s="55" t="s">
        <v>107</v>
      </c>
      <c r="E21" s="55" t="s">
        <v>18</v>
      </c>
      <c r="F21" s="15">
        <v>2</v>
      </c>
    </row>
    <row r="22" spans="1:6" x14ac:dyDescent="0.3">
      <c r="A22" s="85"/>
      <c r="B22" s="66" t="s">
        <v>17</v>
      </c>
      <c r="C22" s="55" t="s">
        <v>15</v>
      </c>
      <c r="D22" s="55" t="s">
        <v>108</v>
      </c>
      <c r="E22" s="55" t="s">
        <v>18</v>
      </c>
      <c r="F22" s="15">
        <v>1</v>
      </c>
    </row>
    <row r="23" spans="1:6" x14ac:dyDescent="0.3">
      <c r="A23" s="85"/>
      <c r="B23" s="69" t="s">
        <v>22</v>
      </c>
      <c r="C23" s="56" t="s">
        <v>15</v>
      </c>
      <c r="D23" s="56" t="s">
        <v>107</v>
      </c>
      <c r="E23" s="56" t="s">
        <v>20</v>
      </c>
      <c r="F23" s="14">
        <v>3</v>
      </c>
    </row>
    <row r="24" spans="1:6" ht="15" thickBot="1" x14ac:dyDescent="0.35">
      <c r="A24" s="86"/>
      <c r="B24" s="69" t="s">
        <v>22</v>
      </c>
      <c r="C24" s="56" t="s">
        <v>15</v>
      </c>
      <c r="D24" s="56" t="s">
        <v>108</v>
      </c>
      <c r="E24" s="56" t="s">
        <v>20</v>
      </c>
      <c r="F24" s="14">
        <v>2</v>
      </c>
    </row>
    <row r="25" spans="1:6" x14ac:dyDescent="0.3">
      <c r="A25" s="88" t="s">
        <v>27</v>
      </c>
      <c r="B25" s="68" t="s">
        <v>17</v>
      </c>
      <c r="C25" s="9" t="s">
        <v>15</v>
      </c>
      <c r="D25" s="9" t="s">
        <v>107</v>
      </c>
      <c r="E25" s="9" t="s">
        <v>18</v>
      </c>
      <c r="F25" s="10">
        <v>2</v>
      </c>
    </row>
    <row r="26" spans="1:6" x14ac:dyDescent="0.3">
      <c r="A26" s="89"/>
      <c r="B26" s="66" t="s">
        <v>17</v>
      </c>
      <c r="C26" s="55" t="s">
        <v>15</v>
      </c>
      <c r="D26" s="55" t="s">
        <v>108</v>
      </c>
      <c r="E26" s="55" t="s">
        <v>18</v>
      </c>
      <c r="F26" s="15">
        <v>1</v>
      </c>
    </row>
    <row r="27" spans="1:6" x14ac:dyDescent="0.3">
      <c r="A27" s="89"/>
      <c r="B27" s="69" t="s">
        <v>22</v>
      </c>
      <c r="C27" s="56" t="s">
        <v>15</v>
      </c>
      <c r="D27" s="56" t="s">
        <v>107</v>
      </c>
      <c r="E27" s="56" t="s">
        <v>20</v>
      </c>
      <c r="F27" s="14">
        <v>2</v>
      </c>
    </row>
    <row r="28" spans="1:6" ht="15" thickBot="1" x14ac:dyDescent="0.35">
      <c r="A28" s="90"/>
      <c r="B28" s="67" t="s">
        <v>22</v>
      </c>
      <c r="C28" s="16" t="s">
        <v>15</v>
      </c>
      <c r="D28" s="16" t="s">
        <v>108</v>
      </c>
      <c r="E28" s="16" t="s">
        <v>20</v>
      </c>
      <c r="F28" s="17">
        <v>1</v>
      </c>
    </row>
  </sheetData>
  <mergeCells count="13">
    <mergeCell ref="A1:F1"/>
    <mergeCell ref="A13:A16"/>
    <mergeCell ref="J3:J4"/>
    <mergeCell ref="J5:J6"/>
    <mergeCell ref="I2:L2"/>
    <mergeCell ref="I8:I9"/>
    <mergeCell ref="J8:J9"/>
    <mergeCell ref="I3:I7"/>
    <mergeCell ref="A21:A24"/>
    <mergeCell ref="A17:A20"/>
    <mergeCell ref="A25:A28"/>
    <mergeCell ref="A3:A7"/>
    <mergeCell ref="A8:A1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7881-17AC-4B38-B9CB-E1622BC73171}">
  <dimension ref="A1:G65"/>
  <sheetViews>
    <sheetView zoomScaleNormal="100" workbookViewId="0">
      <selection activeCell="K8" sqref="K8"/>
    </sheetView>
  </sheetViews>
  <sheetFormatPr defaultRowHeight="14.4" x14ac:dyDescent="0.3"/>
  <cols>
    <col min="3" max="3" width="9.33203125" bestFit="1" customWidth="1"/>
  </cols>
  <sheetData>
    <row r="1" spans="1:7" ht="15" thickBot="1" x14ac:dyDescent="0.35">
      <c r="A1" s="78" t="s">
        <v>46</v>
      </c>
      <c r="B1" s="79"/>
      <c r="C1" s="80"/>
      <c r="F1" s="82" t="s">
        <v>105</v>
      </c>
      <c r="G1" s="84"/>
    </row>
    <row r="2" spans="1:7" ht="15" thickBot="1" x14ac:dyDescent="0.35">
      <c r="A2" s="37"/>
      <c r="B2" s="35" t="s">
        <v>109</v>
      </c>
      <c r="C2" s="44" t="s">
        <v>110</v>
      </c>
      <c r="F2" s="35" t="s">
        <v>109</v>
      </c>
      <c r="G2" s="30">
        <f>B62</f>
        <v>22</v>
      </c>
    </row>
    <row r="3" spans="1:7" ht="15" thickBot="1" x14ac:dyDescent="0.35">
      <c r="A3" s="78" t="s">
        <v>8</v>
      </c>
      <c r="B3" s="79"/>
      <c r="C3" s="80"/>
      <c r="F3" s="45" t="s">
        <v>110</v>
      </c>
      <c r="G3" s="30">
        <f>C62</f>
        <v>73</v>
      </c>
    </row>
    <row r="4" spans="1:7" ht="15" thickBot="1" x14ac:dyDescent="0.35">
      <c r="A4" s="78" t="s">
        <v>23</v>
      </c>
      <c r="B4" s="79"/>
      <c r="C4" s="80"/>
      <c r="F4" s="5" t="s">
        <v>111</v>
      </c>
      <c r="G4" s="29">
        <v>5</v>
      </c>
    </row>
    <row r="5" spans="1:7" x14ac:dyDescent="0.3">
      <c r="A5" s="1" t="s">
        <v>47</v>
      </c>
      <c r="B5" s="38">
        <v>1</v>
      </c>
      <c r="C5" s="41"/>
    </row>
    <row r="6" spans="1:7" x14ac:dyDescent="0.3">
      <c r="A6" s="1" t="s">
        <v>48</v>
      </c>
      <c r="B6" s="36">
        <v>1</v>
      </c>
      <c r="C6" s="42"/>
    </row>
    <row r="7" spans="1:7" x14ac:dyDescent="0.3">
      <c r="A7" s="1" t="s">
        <v>49</v>
      </c>
      <c r="B7" s="36">
        <v>1</v>
      </c>
      <c r="C7" s="42">
        <v>2</v>
      </c>
    </row>
    <row r="8" spans="1:7" x14ac:dyDescent="0.3">
      <c r="A8" s="1" t="s">
        <v>50</v>
      </c>
      <c r="B8" s="36">
        <v>3</v>
      </c>
      <c r="C8" s="42"/>
    </row>
    <row r="9" spans="1:7" x14ac:dyDescent="0.3">
      <c r="A9" s="1" t="s">
        <v>51</v>
      </c>
      <c r="B9" s="36">
        <v>1</v>
      </c>
      <c r="C9" s="42"/>
    </row>
    <row r="10" spans="1:7" x14ac:dyDescent="0.3">
      <c r="A10" s="1" t="s">
        <v>52</v>
      </c>
      <c r="B10" s="36">
        <v>1</v>
      </c>
      <c r="C10" s="42">
        <v>1</v>
      </c>
    </row>
    <row r="11" spans="1:7" x14ac:dyDescent="0.3">
      <c r="A11" s="1" t="s">
        <v>53</v>
      </c>
      <c r="B11" s="36">
        <v>1</v>
      </c>
      <c r="C11" s="42">
        <v>1</v>
      </c>
    </row>
    <row r="12" spans="1:7" x14ac:dyDescent="0.3">
      <c r="A12" s="1" t="s">
        <v>54</v>
      </c>
      <c r="B12" s="36">
        <v>1</v>
      </c>
      <c r="C12" s="42"/>
    </row>
    <row r="13" spans="1:7" x14ac:dyDescent="0.3">
      <c r="A13" s="1" t="s">
        <v>55</v>
      </c>
      <c r="B13" s="36">
        <v>1</v>
      </c>
      <c r="C13" s="42">
        <v>1</v>
      </c>
    </row>
    <row r="14" spans="1:7" x14ac:dyDescent="0.3">
      <c r="A14" s="1" t="s">
        <v>56</v>
      </c>
      <c r="B14" s="36">
        <v>1</v>
      </c>
      <c r="C14" s="42">
        <v>2</v>
      </c>
    </row>
    <row r="15" spans="1:7" ht="15" thickBot="1" x14ac:dyDescent="0.35">
      <c r="A15" s="1" t="s">
        <v>57</v>
      </c>
      <c r="B15" s="36">
        <v>2</v>
      </c>
      <c r="C15" s="42"/>
    </row>
    <row r="16" spans="1:7" ht="15" thickBot="1" x14ac:dyDescent="0.35">
      <c r="A16" s="82" t="s">
        <v>58</v>
      </c>
      <c r="B16" s="83"/>
      <c r="C16" s="84"/>
    </row>
    <row r="17" spans="1:3" x14ac:dyDescent="0.3">
      <c r="A17" s="40" t="s">
        <v>59</v>
      </c>
      <c r="B17" s="38"/>
      <c r="C17" s="41">
        <v>1</v>
      </c>
    </row>
    <row r="18" spans="1:3" x14ac:dyDescent="0.3">
      <c r="A18" s="31" t="s">
        <v>60</v>
      </c>
      <c r="B18" s="36"/>
      <c r="C18" s="42">
        <v>1</v>
      </c>
    </row>
    <row r="19" spans="1:3" x14ac:dyDescent="0.3">
      <c r="A19" s="31" t="s">
        <v>61</v>
      </c>
      <c r="B19" s="36"/>
      <c r="C19" s="42">
        <v>3</v>
      </c>
    </row>
    <row r="20" spans="1:3" x14ac:dyDescent="0.3">
      <c r="A20" s="31" t="s">
        <v>62</v>
      </c>
      <c r="B20" s="36"/>
      <c r="C20" s="42">
        <v>3</v>
      </c>
    </row>
    <row r="21" spans="1:3" x14ac:dyDescent="0.3">
      <c r="A21" s="31" t="s">
        <v>63</v>
      </c>
      <c r="B21" s="36"/>
      <c r="C21" s="42">
        <v>1</v>
      </c>
    </row>
    <row r="22" spans="1:3" x14ac:dyDescent="0.3">
      <c r="A22" s="31" t="s">
        <v>64</v>
      </c>
      <c r="B22" s="36"/>
      <c r="C22" s="42">
        <v>1</v>
      </c>
    </row>
    <row r="23" spans="1:3" x14ac:dyDescent="0.3">
      <c r="A23" s="31" t="s">
        <v>65</v>
      </c>
      <c r="B23" s="36"/>
      <c r="C23" s="42">
        <v>1</v>
      </c>
    </row>
    <row r="24" spans="1:3" x14ac:dyDescent="0.3">
      <c r="A24" s="31" t="s">
        <v>66</v>
      </c>
      <c r="B24" s="36"/>
      <c r="C24" s="42">
        <v>1</v>
      </c>
    </row>
    <row r="25" spans="1:3" x14ac:dyDescent="0.3">
      <c r="A25" s="31" t="s">
        <v>67</v>
      </c>
      <c r="B25" s="36"/>
      <c r="C25" s="42">
        <v>3</v>
      </c>
    </row>
    <row r="26" spans="1:3" x14ac:dyDescent="0.3">
      <c r="A26" s="31" t="s">
        <v>68</v>
      </c>
      <c r="B26" s="36"/>
      <c r="C26" s="42">
        <v>3</v>
      </c>
    </row>
    <row r="27" spans="1:3" x14ac:dyDescent="0.3">
      <c r="A27" s="31" t="s">
        <v>69</v>
      </c>
      <c r="B27" s="36"/>
      <c r="C27" s="42">
        <v>1</v>
      </c>
    </row>
    <row r="28" spans="1:3" ht="15" thickBot="1" x14ac:dyDescent="0.35">
      <c r="A28" s="32" t="s">
        <v>70</v>
      </c>
      <c r="B28" s="39"/>
      <c r="C28" s="43">
        <v>1</v>
      </c>
    </row>
    <row r="29" spans="1:3" ht="15" thickBot="1" x14ac:dyDescent="0.35">
      <c r="A29" s="82" t="s">
        <v>71</v>
      </c>
      <c r="B29" s="83"/>
      <c r="C29" s="84"/>
    </row>
    <row r="30" spans="1:3" x14ac:dyDescent="0.3">
      <c r="A30" s="40" t="s">
        <v>72</v>
      </c>
      <c r="B30" s="38"/>
      <c r="C30" s="41">
        <v>1</v>
      </c>
    </row>
    <row r="31" spans="1:3" x14ac:dyDescent="0.3">
      <c r="A31" s="31" t="s">
        <v>73</v>
      </c>
      <c r="B31" s="36"/>
      <c r="C31" s="42"/>
    </row>
    <row r="32" spans="1:3" x14ac:dyDescent="0.3">
      <c r="A32" s="31" t="s">
        <v>74</v>
      </c>
      <c r="B32" s="36"/>
      <c r="C32" s="42">
        <v>4</v>
      </c>
    </row>
    <row r="33" spans="1:3" x14ac:dyDescent="0.3">
      <c r="A33" s="31" t="s">
        <v>75</v>
      </c>
      <c r="B33" s="36"/>
      <c r="C33" s="42">
        <v>3</v>
      </c>
    </row>
    <row r="34" spans="1:3" x14ac:dyDescent="0.3">
      <c r="A34" s="31" t="s">
        <v>76</v>
      </c>
      <c r="B34" s="36"/>
      <c r="C34" s="42">
        <v>1</v>
      </c>
    </row>
    <row r="35" spans="1:3" x14ac:dyDescent="0.3">
      <c r="A35" s="31" t="s">
        <v>77</v>
      </c>
      <c r="B35" s="36"/>
      <c r="C35" s="42">
        <v>2</v>
      </c>
    </row>
    <row r="36" spans="1:3" x14ac:dyDescent="0.3">
      <c r="A36" s="31" t="s">
        <v>78</v>
      </c>
      <c r="B36" s="36"/>
      <c r="C36" s="42">
        <v>2</v>
      </c>
    </row>
    <row r="37" spans="1:3" x14ac:dyDescent="0.3">
      <c r="A37" s="31" t="s">
        <v>79</v>
      </c>
      <c r="B37" s="36"/>
      <c r="C37" s="42">
        <v>1</v>
      </c>
    </row>
    <row r="38" spans="1:3" x14ac:dyDescent="0.3">
      <c r="A38" s="31" t="s">
        <v>80</v>
      </c>
      <c r="B38" s="36"/>
      <c r="C38" s="42">
        <v>3</v>
      </c>
    </row>
    <row r="39" spans="1:3" x14ac:dyDescent="0.3">
      <c r="A39" s="31" t="s">
        <v>81</v>
      </c>
      <c r="B39" s="36"/>
      <c r="C39" s="42">
        <v>3</v>
      </c>
    </row>
    <row r="40" spans="1:3" x14ac:dyDescent="0.3">
      <c r="A40" s="31" t="s">
        <v>82</v>
      </c>
      <c r="B40" s="36"/>
      <c r="C40" s="42">
        <v>1</v>
      </c>
    </row>
    <row r="41" spans="1:3" ht="15" thickBot="1" x14ac:dyDescent="0.35">
      <c r="A41" s="32" t="s">
        <v>83</v>
      </c>
      <c r="B41" s="39"/>
      <c r="C41" s="43">
        <v>1</v>
      </c>
    </row>
    <row r="42" spans="1:3" ht="15" thickBot="1" x14ac:dyDescent="0.35">
      <c r="A42" s="78" t="s">
        <v>85</v>
      </c>
      <c r="B42" s="79"/>
      <c r="C42" s="80"/>
    </row>
    <row r="43" spans="1:3" x14ac:dyDescent="0.3">
      <c r="A43" s="40" t="s">
        <v>84</v>
      </c>
      <c r="B43" s="38">
        <v>1</v>
      </c>
      <c r="C43" s="41"/>
    </row>
    <row r="44" spans="1:3" x14ac:dyDescent="0.3">
      <c r="A44" s="31" t="s">
        <v>86</v>
      </c>
      <c r="B44" s="36">
        <v>2</v>
      </c>
      <c r="C44" s="42"/>
    </row>
    <row r="45" spans="1:3" x14ac:dyDescent="0.3">
      <c r="A45" s="31" t="s">
        <v>87</v>
      </c>
      <c r="B45" s="36">
        <v>2</v>
      </c>
      <c r="C45" s="42"/>
    </row>
    <row r="46" spans="1:3" x14ac:dyDescent="0.3">
      <c r="A46" s="31" t="s">
        <v>88</v>
      </c>
      <c r="B46" s="36">
        <v>1</v>
      </c>
      <c r="C46" s="42">
        <v>1</v>
      </c>
    </row>
    <row r="47" spans="1:3" x14ac:dyDescent="0.3">
      <c r="A47" s="31" t="s">
        <v>89</v>
      </c>
      <c r="B47" s="36"/>
      <c r="C47" s="42">
        <v>2</v>
      </c>
    </row>
    <row r="48" spans="1:3" x14ac:dyDescent="0.3">
      <c r="A48" s="31" t="s">
        <v>90</v>
      </c>
      <c r="B48" s="36"/>
      <c r="C48" s="42">
        <v>1</v>
      </c>
    </row>
    <row r="49" spans="1:3" x14ac:dyDescent="0.3">
      <c r="A49" s="31" t="s">
        <v>91</v>
      </c>
      <c r="B49" s="36"/>
      <c r="C49" s="42">
        <v>3</v>
      </c>
    </row>
    <row r="50" spans="1:3" x14ac:dyDescent="0.3">
      <c r="A50" s="31" t="s">
        <v>92</v>
      </c>
      <c r="B50" s="36"/>
      <c r="C50" s="42">
        <v>3</v>
      </c>
    </row>
    <row r="51" spans="1:3" x14ac:dyDescent="0.3">
      <c r="A51" s="31" t="s">
        <v>93</v>
      </c>
      <c r="B51" s="36"/>
      <c r="C51" s="42">
        <v>1</v>
      </c>
    </row>
    <row r="52" spans="1:3" ht="15" thickBot="1" x14ac:dyDescent="0.35">
      <c r="A52" s="32" t="s">
        <v>94</v>
      </c>
      <c r="B52" s="39"/>
      <c r="C52" s="43">
        <v>1</v>
      </c>
    </row>
    <row r="53" spans="1:3" ht="15" thickBot="1" x14ac:dyDescent="0.35">
      <c r="A53" s="78" t="s">
        <v>96</v>
      </c>
      <c r="B53" s="79"/>
      <c r="C53" s="80"/>
    </row>
    <row r="54" spans="1:3" x14ac:dyDescent="0.3">
      <c r="A54" s="31" t="s">
        <v>95</v>
      </c>
      <c r="B54" s="38"/>
      <c r="C54" s="41">
        <v>1</v>
      </c>
    </row>
    <row r="55" spans="1:3" x14ac:dyDescent="0.3">
      <c r="A55" s="31" t="s">
        <v>97</v>
      </c>
      <c r="B55" s="36"/>
      <c r="C55" s="42">
        <v>2</v>
      </c>
    </row>
    <row r="56" spans="1:3" x14ac:dyDescent="0.3">
      <c r="A56" s="31" t="s">
        <v>98</v>
      </c>
      <c r="B56" s="36"/>
      <c r="C56" s="42">
        <v>2</v>
      </c>
    </row>
    <row r="57" spans="1:3" x14ac:dyDescent="0.3">
      <c r="A57" s="31" t="s">
        <v>99</v>
      </c>
      <c r="B57" s="36"/>
      <c r="C57" s="42">
        <v>1</v>
      </c>
    </row>
    <row r="58" spans="1:3" x14ac:dyDescent="0.3">
      <c r="A58" s="31" t="s">
        <v>100</v>
      </c>
      <c r="B58" s="36"/>
      <c r="C58" s="42">
        <v>3</v>
      </c>
    </row>
    <row r="59" spans="1:3" x14ac:dyDescent="0.3">
      <c r="A59" s="31" t="s">
        <v>101</v>
      </c>
      <c r="B59" s="36">
        <v>1</v>
      </c>
      <c r="C59" s="42">
        <v>2</v>
      </c>
    </row>
    <row r="60" spans="1:3" x14ac:dyDescent="0.3">
      <c r="A60" s="31" t="s">
        <v>102</v>
      </c>
      <c r="B60" s="36">
        <v>1</v>
      </c>
      <c r="C60" s="42"/>
    </row>
    <row r="61" spans="1:3" ht="15" thickBot="1" x14ac:dyDescent="0.35">
      <c r="A61" s="32" t="s">
        <v>103</v>
      </c>
      <c r="B61" s="39"/>
      <c r="C61" s="43">
        <v>1</v>
      </c>
    </row>
    <row r="62" spans="1:3" ht="15" thickBot="1" x14ac:dyDescent="0.35">
      <c r="A62" s="46" t="s">
        <v>5</v>
      </c>
      <c r="B62" s="33">
        <f>SUM(B5:B15,B17:B28,B30:B41,B43:B52,B54:B61)</f>
        <v>22</v>
      </c>
      <c r="C62" s="33">
        <f>SUM(C5:C15,C17:C28,C30:C41,C43:C52,C54:C61)</f>
        <v>73</v>
      </c>
    </row>
    <row r="63" spans="1:3" x14ac:dyDescent="0.3">
      <c r="A63" s="1"/>
    </row>
    <row r="64" spans="1:3" x14ac:dyDescent="0.3">
      <c r="A64" s="1"/>
    </row>
    <row r="65" spans="1:1" x14ac:dyDescent="0.3">
      <c r="A65" s="1"/>
    </row>
  </sheetData>
  <mergeCells count="8">
    <mergeCell ref="A42:C42"/>
    <mergeCell ref="A53:C53"/>
    <mergeCell ref="F1:G1"/>
    <mergeCell ref="A4:C4"/>
    <mergeCell ref="A1:C1"/>
    <mergeCell ref="A3:C3"/>
    <mergeCell ref="A16:C16"/>
    <mergeCell ref="A29:C29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934E-B416-4501-9CAB-4D2377D5C2A1}">
  <dimension ref="A1:E19"/>
  <sheetViews>
    <sheetView tabSelected="1" workbookViewId="0">
      <selection activeCell="G16" sqref="G16"/>
    </sheetView>
  </sheetViews>
  <sheetFormatPr defaultRowHeight="14.4" x14ac:dyDescent="0.3"/>
  <cols>
    <col min="1" max="1" width="13.77734375" customWidth="1"/>
    <col min="2" max="3" width="30.77734375" customWidth="1"/>
    <col min="4" max="4" width="10.33203125" customWidth="1"/>
    <col min="5" max="5" width="10.5546875" customWidth="1"/>
  </cols>
  <sheetData>
    <row r="1" spans="1:5" ht="15" thickBot="1" x14ac:dyDescent="0.35">
      <c r="A1" s="78" t="s">
        <v>45</v>
      </c>
      <c r="B1" s="79"/>
      <c r="C1" s="80"/>
      <c r="D1" s="28"/>
    </row>
    <row r="2" spans="1:5" ht="15" thickBot="1" x14ac:dyDescent="0.35">
      <c r="A2" s="3"/>
      <c r="B2" s="5" t="s">
        <v>33</v>
      </c>
      <c r="C2" s="4" t="s">
        <v>34</v>
      </c>
    </row>
    <row r="3" spans="1:5" x14ac:dyDescent="0.3">
      <c r="A3" s="6" t="s">
        <v>7</v>
      </c>
      <c r="B3" s="18">
        <v>0</v>
      </c>
      <c r="C3" s="21">
        <v>54.31</v>
      </c>
    </row>
    <row r="4" spans="1:5" x14ac:dyDescent="0.3">
      <c r="A4" s="7" t="s">
        <v>0</v>
      </c>
      <c r="B4" s="19">
        <v>11.36</v>
      </c>
      <c r="C4" s="22">
        <v>137.56</v>
      </c>
    </row>
    <row r="5" spans="1:5" x14ac:dyDescent="0.3">
      <c r="A5" s="7" t="s">
        <v>1</v>
      </c>
      <c r="B5" s="19">
        <v>12.19</v>
      </c>
      <c r="C5" s="22">
        <v>103.65</v>
      </c>
    </row>
    <row r="6" spans="1:5" x14ac:dyDescent="0.3">
      <c r="A6" s="7" t="s">
        <v>2</v>
      </c>
      <c r="B6" s="19">
        <v>12.19</v>
      </c>
      <c r="C6" s="22">
        <v>103.65</v>
      </c>
    </row>
    <row r="7" spans="1:5" x14ac:dyDescent="0.3">
      <c r="A7" s="7" t="s">
        <v>3</v>
      </c>
      <c r="B7" s="19">
        <v>11.97</v>
      </c>
      <c r="C7" s="22">
        <v>103.61</v>
      </c>
    </row>
    <row r="8" spans="1:5" ht="15" thickBot="1" x14ac:dyDescent="0.35">
      <c r="A8" s="8" t="s">
        <v>4</v>
      </c>
      <c r="B8" s="20">
        <v>8.6199999999999992</v>
      </c>
      <c r="C8" s="23">
        <v>77.55</v>
      </c>
    </row>
    <row r="9" spans="1:5" ht="15" thickBot="1" x14ac:dyDescent="0.35">
      <c r="A9" s="25" t="s">
        <v>5</v>
      </c>
      <c r="B9" s="26">
        <f>SUM(B3:B8)</f>
        <v>56.329999999999991</v>
      </c>
      <c r="C9" s="27">
        <f>SUM(C3:C8)</f>
        <v>580.32999999999993</v>
      </c>
    </row>
    <row r="10" spans="1:5" ht="15" thickBot="1" x14ac:dyDescent="0.35">
      <c r="A10" s="76" t="s">
        <v>35</v>
      </c>
      <c r="B10" s="77"/>
      <c r="C10" s="24">
        <f>SUM(B9:C9)</f>
        <v>636.66</v>
      </c>
    </row>
    <row r="11" spans="1:5" ht="15" thickBot="1" x14ac:dyDescent="0.35">
      <c r="B11" s="2"/>
    </row>
    <row r="12" spans="1:5" ht="15" thickBot="1" x14ac:dyDescent="0.35">
      <c r="A12" s="82" t="s">
        <v>104</v>
      </c>
      <c r="B12" s="83"/>
      <c r="C12" s="83"/>
      <c r="D12" s="83"/>
      <c r="E12" s="84"/>
    </row>
    <row r="13" spans="1:5" ht="15" thickBot="1" x14ac:dyDescent="0.35">
      <c r="A13" s="34"/>
      <c r="B13" s="5" t="s">
        <v>43</v>
      </c>
      <c r="C13" s="5" t="s">
        <v>42</v>
      </c>
      <c r="D13" s="4" t="s">
        <v>41</v>
      </c>
      <c r="E13" s="35" t="s">
        <v>44</v>
      </c>
    </row>
    <row r="14" spans="1:5" x14ac:dyDescent="0.3">
      <c r="A14" s="7" t="s">
        <v>36</v>
      </c>
      <c r="B14" s="31">
        <v>0.17499999999999999</v>
      </c>
      <c r="C14" s="31">
        <v>1.474</v>
      </c>
      <c r="D14" s="1">
        <v>20</v>
      </c>
      <c r="E14" s="36">
        <f>B14*C14*D14</f>
        <v>5.1589999999999989</v>
      </c>
    </row>
    <row r="15" spans="1:5" x14ac:dyDescent="0.3">
      <c r="A15" s="7" t="s">
        <v>37</v>
      </c>
      <c r="B15" s="31">
        <v>0.1605</v>
      </c>
      <c r="C15" s="31">
        <v>1.337</v>
      </c>
      <c r="D15" s="1">
        <v>18</v>
      </c>
      <c r="E15" s="36">
        <f t="shared" ref="E15:E18" si="0">B15*C15*D15</f>
        <v>3.8625929999999999</v>
      </c>
    </row>
    <row r="16" spans="1:5" x14ac:dyDescent="0.3">
      <c r="A16" s="7" t="s">
        <v>38</v>
      </c>
      <c r="B16" s="31">
        <v>0.1605</v>
      </c>
      <c r="C16" s="31">
        <v>1.337</v>
      </c>
      <c r="D16" s="1">
        <v>18</v>
      </c>
      <c r="E16" s="36">
        <f t="shared" si="0"/>
        <v>3.8625929999999999</v>
      </c>
    </row>
    <row r="17" spans="1:5" x14ac:dyDescent="0.3">
      <c r="A17" s="7" t="s">
        <v>39</v>
      </c>
      <c r="B17" s="31">
        <v>0.17499999999999999</v>
      </c>
      <c r="C17" s="31">
        <v>1.337</v>
      </c>
      <c r="D17" s="1">
        <v>18</v>
      </c>
      <c r="E17" s="36">
        <f t="shared" si="0"/>
        <v>4.2115499999999999</v>
      </c>
    </row>
    <row r="18" spans="1:5" ht="15" thickBot="1" x14ac:dyDescent="0.35">
      <c r="A18" s="8" t="s">
        <v>40</v>
      </c>
      <c r="B18" s="32">
        <v>0.1605</v>
      </c>
      <c r="C18" s="32">
        <v>1.337</v>
      </c>
      <c r="D18" s="1">
        <v>18</v>
      </c>
      <c r="E18" s="36">
        <f t="shared" si="0"/>
        <v>3.8625929999999999</v>
      </c>
    </row>
    <row r="19" spans="1:5" ht="15" thickBot="1" x14ac:dyDescent="0.35">
      <c r="A19" s="76" t="s">
        <v>5</v>
      </c>
      <c r="B19" s="81"/>
      <c r="C19" s="81"/>
      <c r="D19" s="81"/>
      <c r="E19" s="33">
        <f>SUM(E14:E18)</f>
        <v>20.958328999999999</v>
      </c>
    </row>
  </sheetData>
  <mergeCells count="4">
    <mergeCell ref="A10:B10"/>
    <mergeCell ref="A1:C1"/>
    <mergeCell ref="A19:D19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Drzwi</vt:lpstr>
      <vt:lpstr>Parapety</vt:lpstr>
      <vt:lpstr>Płytki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Jeleń</dc:creator>
  <cp:lastModifiedBy>Sandra Jeleń</cp:lastModifiedBy>
  <dcterms:created xsi:type="dcterms:W3CDTF">2023-12-27T08:23:25Z</dcterms:created>
  <dcterms:modified xsi:type="dcterms:W3CDTF">2024-01-08T07:22:49Z</dcterms:modified>
</cp:coreProperties>
</file>